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Смета" sheetId="1" state="visible" r:id="rId3"/>
    <sheet name="Раскрой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<sst xmlns="http://schemas.openxmlformats.org/spreadsheetml/2006/main" count="161" uniqueCount="139">
  <si>
    <t xml:space="preserve">Смета на дровник (навес) 6,0 x 3,0 м, брус 100x100, кровля - металлочерепица</t>
  </si>
  <si>
    <t xml:space="preserve">Редакция 2: весь пиломатериал в хлыстах по 6 м, количество указано в штуках. Раскрой - на листе «Раскрой». Цены ориентировочные, МО, 2026. Синим - редактируемые поля.</t>
  </si>
  <si>
    <t xml:space="preserve">Параметры конструкции</t>
  </si>
  <si>
    <t xml:space="preserve">Размеры в плане</t>
  </si>
  <si>
    <t xml:space="preserve">6,0 x 3,0 м (пол 18 м2)</t>
  </si>
  <si>
    <t xml:space="preserve">Оси продольных лаг и стоек</t>
  </si>
  <si>
    <t xml:space="preserve">Y = 0,2 / 1,5 / 2,8 м (пол выпускается на 200 мм)</t>
  </si>
  <si>
    <t xml:space="preserve">Пролет стропила между обвязками</t>
  </si>
  <si>
    <t xml:space="preserve">2,6 м; стропило 3,0 м, свесы по 200 мм</t>
  </si>
  <si>
    <t xml:space="preserve">Тип кровли</t>
  </si>
  <si>
    <t xml:space="preserve">односкатная, уклон ~15 град</t>
  </si>
  <si>
    <t xml:space="preserve">Площадь кровли</t>
  </si>
  <si>
    <t xml:space="preserve">~20 м2, с нахлестом и подрезкой 22 м2</t>
  </si>
  <si>
    <t xml:space="preserve">Высота стоек над полом</t>
  </si>
  <si>
    <t xml:space="preserve">перед 2,3 м / зад 1,5 м</t>
  </si>
  <si>
    <t xml:space="preserve">Опоры фундамента</t>
  </si>
  <si>
    <t xml:space="preserve">12 столбиков из блоков 400x200x200, по 3 блока</t>
  </si>
  <si>
    <t xml:space="preserve">Шаг стоек</t>
  </si>
  <si>
    <t xml:space="preserve">2,0 м вдоль (4 + 4 = 8 стоек)</t>
  </si>
  <si>
    <t xml:space="preserve">Стропила</t>
  </si>
  <si>
    <t xml:space="preserve">доска 50x150, шаг 0,75 м, 9 шт</t>
  </si>
  <si>
    <t xml:space="preserve">Расчетная нагрузка от дров</t>
  </si>
  <si>
    <t xml:space="preserve">до 750 кг/м2 (штабель ~1,7 м)</t>
  </si>
  <si>
    <t xml:space="preserve">Снеговой район (принят)</t>
  </si>
  <si>
    <t xml:space="preserve">III (МО), ~180 кг/м2</t>
  </si>
  <si>
    <t xml:space="preserve">№</t>
  </si>
  <si>
    <t xml:space="preserve">Наименование</t>
  </si>
  <si>
    <t xml:space="preserve">Ед.</t>
  </si>
  <si>
    <t xml:space="preserve">Кол-во</t>
  </si>
  <si>
    <t xml:space="preserve">Цена, руб</t>
  </si>
  <si>
    <t xml:space="preserve">Сумма, руб</t>
  </si>
  <si>
    <t xml:space="preserve">Раскрой / примечание</t>
  </si>
  <si>
    <t xml:space="preserve">A. Фундамент (столбики из бетонных блоков)</t>
  </si>
  <si>
    <t xml:space="preserve">Блок бетонный полнотелый 400x200x200 (ФБС 4-2-2)</t>
  </si>
  <si>
    <t xml:space="preserve">шт</t>
  </si>
  <si>
    <t xml:space="preserve">12 столбиков по 3 блока</t>
  </si>
  <si>
    <t xml:space="preserve">Щебень фр. 20-40 для подушки</t>
  </si>
  <si>
    <t xml:space="preserve">м3</t>
  </si>
  <si>
    <t xml:space="preserve">слой 100-150 мм под каждый столбик</t>
  </si>
  <si>
    <t xml:space="preserve">Песок для подсыпки и выравнивания</t>
  </si>
  <si>
    <t xml:space="preserve">Рубероид (отсечная гидроизоляция блок / брус)</t>
  </si>
  <si>
    <t xml:space="preserve">рул</t>
  </si>
  <si>
    <t xml:space="preserve">2 слоя на каждый столбик</t>
  </si>
  <si>
    <t xml:space="preserve">Геотекстиль под подушку (опционально)</t>
  </si>
  <si>
    <t xml:space="preserve">м2</t>
  </si>
  <si>
    <t xml:space="preserve">Итого по разделу A</t>
  </si>
  <si>
    <t xml:space="preserve">B. Каркас - пиломатериал хлыстами по 6 м</t>
  </si>
  <si>
    <t xml:space="preserve">Брус 100x100x6000, сосна</t>
  </si>
  <si>
    <t xml:space="preserve">10 шт по раскрою + 1 запасной; отходы идут на укосины</t>
  </si>
  <si>
    <t xml:space="preserve">Доска 50x150x6000 - стропила</t>
  </si>
  <si>
    <t xml:space="preserve">2 стропила по 3,0 м из хлыста, отхода нет; 9 шт из 5 хлыстов</t>
  </si>
  <si>
    <t xml:space="preserve">Итого по разделу B</t>
  </si>
  <si>
    <t xml:space="preserve">C. Пол дровника (вентилируемый настил)</t>
  </si>
  <si>
    <t xml:space="preserve">Доска 40x150x6000 - пол</t>
  </si>
  <si>
    <t xml:space="preserve">2 доски по 3,0 м из хлыста; 35 шт с зазором 20 мм</t>
  </si>
  <si>
    <t xml:space="preserve">Брусок 50x50x6000 - бортик поленницы</t>
  </si>
  <si>
    <t xml:space="preserve">по периметру пола</t>
  </si>
  <si>
    <t xml:space="preserve">Итого по разделу C</t>
  </si>
  <si>
    <t xml:space="preserve">D. Кровля</t>
  </si>
  <si>
    <t xml:space="preserve">Металлочерепица Монтеррей 0,5 мм, лист по длине ската 3,1 м</t>
  </si>
  <si>
    <t xml:space="preserve">6 листов; заказывается по длине ската, не хлыстами</t>
  </si>
  <si>
    <t xml:space="preserve">Доска 100x25x6000 - обрешетка</t>
  </si>
  <si>
    <t xml:space="preserve">ряд = 1 хлыст без стыка, шаг 350 мм</t>
  </si>
  <si>
    <t xml:space="preserve">Брусок 50x50x6000 - контробрешетка / вентзазор</t>
  </si>
  <si>
    <t xml:space="preserve">2 куска по 3,0 м из хлыста, 9 шт</t>
  </si>
  <si>
    <t xml:space="preserve">Гидро-ветрозащитная мембрана</t>
  </si>
  <si>
    <t xml:space="preserve">от конденсата на дрова</t>
  </si>
  <si>
    <t xml:space="preserve">Планки: конек, торцевые, карнизные (по 2 м)</t>
  </si>
  <si>
    <t xml:space="preserve">Саморезы кровельные 4,8x35 в цвет, упак 250 шт</t>
  </si>
  <si>
    <t xml:space="preserve">упак</t>
  </si>
  <si>
    <t xml:space="preserve">Уплотнитель конька, герметик</t>
  </si>
  <si>
    <t xml:space="preserve">компл</t>
  </si>
  <si>
    <t xml:space="preserve">Итого по разделу D</t>
  </si>
  <si>
    <t xml:space="preserve">E. Крепеж и защита древесины</t>
  </si>
  <si>
    <t xml:space="preserve">Уголок крепежный усиленный 90x90x65</t>
  </si>
  <si>
    <t xml:space="preserve">узлы стойка / обвязка / стропило</t>
  </si>
  <si>
    <t xml:space="preserve">Пластина перфорированная 100x200</t>
  </si>
  <si>
    <t xml:space="preserve">стыки бруса</t>
  </si>
  <si>
    <t xml:space="preserve">Шпилька М12 с гайками и шайбами + химический анкер</t>
  </si>
  <si>
    <t xml:space="preserve">анкеровка рамы к блокам</t>
  </si>
  <si>
    <t xml:space="preserve">Гвозди ершеные 4x90, саморезы по дереву</t>
  </si>
  <si>
    <t xml:space="preserve">Антисептик-консервант для древесины</t>
  </si>
  <si>
    <t xml:space="preserve">л</t>
  </si>
  <si>
    <t xml:space="preserve">вся древесина, 2 слоя до сборки</t>
  </si>
  <si>
    <t xml:space="preserve">Битумная мастика для торцов и опорных площадок</t>
  </si>
  <si>
    <t xml:space="preserve">кг</t>
  </si>
  <si>
    <t xml:space="preserve">Итого по разделу E</t>
  </si>
  <si>
    <t xml:space="preserve">ИТОГО материалы (A + B + C + D + E)</t>
  </si>
  <si>
    <t xml:space="preserve">Непредвиденные расходы / запас</t>
  </si>
  <si>
    <t xml:space="preserve">Доставка материалов (длинномер 6 м)</t>
  </si>
  <si>
    <t xml:space="preserve">ВСЕГО (своими силами, без оплаты работ)</t>
  </si>
  <si>
    <t xml:space="preserve">Примечания:</t>
  </si>
  <si>
    <t xml:space="preserve">1. Изменение против первой редакции: стропило 3,0 м вместо 3,4 м. Из шестиметровки выходит ровно 2 стропила без отхода, а свесы 200 мм получаются за счет смещения осей стоек внутрь (Y = 0,2 и 2,8 м).</t>
  </si>
  <si>
    <t xml:space="preserve">2. Обрешетка режется на ряды по 6,0 м без стыков, торцевой свес кровли 100 мм закрывается торцевой планкой.</t>
  </si>
  <si>
    <t xml:space="preserve">3. Пол и контробрешетка - по 2 куска 3,0 м из каждого хлыста, отхода нет.</t>
  </si>
  <si>
    <t xml:space="preserve">4. Главная нагрузка - не снег, а дрова: штабель 1,7 м это ~750 кг/м2, до 13 тонн на всю площадь. Отсюда 12 опор и 3 продольные лаги.</t>
  </si>
  <si>
    <t xml:space="preserve">5. Экономия: вместо дощатого пола (раздел C, ~12 тыс. руб) можно уложить европоддоны - 19 шт по 350-500 руб.</t>
  </si>
  <si>
    <t xml:space="preserve">6. Цены ориентировочные (МО, 2026): брус 100x100x6000 ~1060-1100 руб/шт, блок ФБС 4-2-2 ~157-171 руб/шт, металлочерепица 0,5 мм ~610-750 руб/м2.</t>
  </si>
  <si>
    <t xml:space="preserve">Карта раскроя пиломатериала (хлысты 6,0 м)</t>
  </si>
  <si>
    <t xml:space="preserve">Пилить с припуском 5-10 мм на каждый рез. Столбец «Хлыстов» - сколько шестиметровок нужно на эту позицию.</t>
  </si>
  <si>
    <t xml:space="preserve">Материал</t>
  </si>
  <si>
    <t xml:space="preserve">Элемент</t>
  </si>
  <si>
    <t xml:space="preserve">Длина, м</t>
  </si>
  <si>
    <t xml:space="preserve">Кол-во, шт</t>
  </si>
  <si>
    <t xml:space="preserve">Хлыстов</t>
  </si>
  <si>
    <t xml:space="preserve">Схема реза одного хлыста</t>
  </si>
  <si>
    <t xml:space="preserve">Брус 100x100x6000</t>
  </si>
  <si>
    <t xml:space="preserve">Нижние продольные лаги</t>
  </si>
  <si>
    <t xml:space="preserve">6,0</t>
  </si>
  <si>
    <t xml:space="preserve">целый хлыст, без реза</t>
  </si>
  <si>
    <t xml:space="preserve">Верхняя обвязка (перед и зад)</t>
  </si>
  <si>
    <t xml:space="preserve">Нижние торцевые поперечины</t>
  </si>
  <si>
    <t xml:space="preserve">2,8</t>
  </si>
  <si>
    <t xml:space="preserve">2,8 + 2,8 (остаток 0,4)</t>
  </si>
  <si>
    <t xml:space="preserve">Стойки передние</t>
  </si>
  <si>
    <t xml:space="preserve">2,4</t>
  </si>
  <si>
    <t xml:space="preserve">2,4 + 2,4 (остаток 1,2)</t>
  </si>
  <si>
    <t xml:space="preserve">Стойки задние</t>
  </si>
  <si>
    <t xml:space="preserve">1,6</t>
  </si>
  <si>
    <t xml:space="preserve">хлыст 1: 1,6 x3 (ост. 1,2); хлыст 2: 1,6 (ост. 4,4)</t>
  </si>
  <si>
    <t xml:space="preserve">Укосины жесткости</t>
  </si>
  <si>
    <t xml:space="preserve">1,0</t>
  </si>
  <si>
    <t xml:space="preserve">из остатков: 4,4 + 1,2 + 1,2 + 0,4 = 7,2 м</t>
  </si>
  <si>
    <t xml:space="preserve">ИТОГО брус</t>
  </si>
  <si>
    <t xml:space="preserve">+1 хлыст запаса рекомендуется</t>
  </si>
  <si>
    <t xml:space="preserve">Доска 50x150x6000</t>
  </si>
  <si>
    <t xml:space="preserve">3,0</t>
  </si>
  <si>
    <t xml:space="preserve">3,0 + 3,0, отхода нет (в 5-м хлысте остается 1 шт)</t>
  </si>
  <si>
    <t xml:space="preserve">Доска 40x150x6000</t>
  </si>
  <si>
    <t xml:space="preserve">Пол, зазор 20 мм</t>
  </si>
  <si>
    <t xml:space="preserve">3,0 + 3,0, отхода нет</t>
  </si>
  <si>
    <t xml:space="preserve">Доска 100x25x6000</t>
  </si>
  <si>
    <t xml:space="preserve">Обрешетка, шаг 350 мм</t>
  </si>
  <si>
    <t xml:space="preserve">Брусок 50x50x6000</t>
  </si>
  <si>
    <t xml:space="preserve">Контробрешетка вдоль стропил</t>
  </si>
  <si>
    <t xml:space="preserve">3,0 + 3,0</t>
  </si>
  <si>
    <t xml:space="preserve">Бортик поленницы</t>
  </si>
  <si>
    <t xml:space="preserve">целый хлыст</t>
  </si>
  <si>
    <t xml:space="preserve">Порядок раскроя бруса: сначала отпилите все длинномерные элементы (лаги и обвязки целиком), затем стойки, укосины пилите в последнюю очередь из фактических остатков.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</si>
</sst>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###"/>
    <numFmt numFmtId="166" formatCode="#,##0"/>
    <numFmt numFmtId="167" formatCode="0%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9"/>
      <color rgb="FF555555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9"/>
      <color rgb="FF333333"/>
      <name val="Arial"/>
      <family val="0"/>
      <charset val="1"/>
    </font>
    <font>
      <sz val="9"/>
      <color rgb="FF333333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EDE0D4"/>
        <bgColor rgb="FFFCE4D6"/>
      </patternFill>
    </fill>
    <fill>
      <patternFill patternType="solid">
        <fgColor rgb="FF4E3629"/>
        <bgColor rgb="FF333333"/>
      </patternFill>
    </fill>
    <fill>
      <patternFill patternType="solid">
        <fgColor rgb="FFEDEDED"/>
        <bgColor rgb="FFEDE0D4"/>
      </patternFill>
    </fill>
    <fill>
      <patternFill patternType="solid">
        <fgColor rgb="FFFCE4D6"/>
        <bgColor rgb="FFEDE0D4"/>
      </patternFill>
    </fill>
    <fill>
      <patternFill patternType="solid">
        <fgColor rgb="FFC6E0B4"/>
        <bgColor rgb="FFEDE0D4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6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6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6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1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EDEDED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0B4"/>
      <rgbColor rgb="FFFCE4D6"/>
      <rgbColor rgb="FF99CCFF"/>
      <rgbColor rgb="FFFF99CC"/>
      <rgbColor rgb="FFCC99FF"/>
      <rgbColor rgb="FFEDE0D4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4E3629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6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48"/>
    <col collapsed="false" customWidth="true" hidden="false" outlineLevel="0" max="3" min="3" style="0" width="10"/>
    <col collapsed="false" customWidth="true" hidden="false" outlineLevel="0" max="4" min="4" style="0" width="9"/>
    <col collapsed="false" customWidth="true" hidden="false" outlineLevel="0" max="5" min="5" style="0" width="12"/>
    <col collapsed="false" customWidth="true" hidden="false" outlineLevel="0" max="6" min="6" style="0" width="14"/>
    <col collapsed="false" customWidth="true" hidden="false" outlineLevel="0" max="7" min="7" style="0" width="38"/>
  </cols>
  <sheetData>
    <row r="1" customFormat="false" ht="21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27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</row>
    <row r="4" customFormat="false" ht="15" hidden="false" customHeight="false" outlineLevel="0" collapsed="false">
      <c r="A4" s="3" t="s">
        <v>2</v>
      </c>
      <c r="B4" s="3"/>
      <c r="C4" s="3"/>
      <c r="D4" s="3"/>
      <c r="E4" s="3"/>
      <c r="F4" s="3"/>
      <c r="G4" s="3"/>
    </row>
    <row r="5" customFormat="false" ht="15" hidden="false" customHeight="true" outlineLevel="0" collapsed="false">
      <c r="A5" s="4" t="s">
        <v>3</v>
      </c>
      <c r="B5" s="4"/>
      <c r="C5" s="4"/>
      <c r="D5" s="4" t="s">
        <v>4</v>
      </c>
      <c r="E5" s="4"/>
      <c r="F5" s="4"/>
      <c r="G5" s="4"/>
    </row>
    <row r="6" customFormat="false" ht="15" hidden="false" customHeight="true" outlineLevel="0" collapsed="false">
      <c r="A6" s="4" t="s">
        <v>5</v>
      </c>
      <c r="B6" s="4"/>
      <c r="C6" s="4"/>
      <c r="D6" s="4" t="s">
        <v>6</v>
      </c>
      <c r="E6" s="4"/>
      <c r="F6" s="4"/>
      <c r="G6" s="4"/>
    </row>
    <row r="7" customFormat="false" ht="15" hidden="false" customHeight="true" outlineLevel="0" collapsed="false">
      <c r="A7" s="4" t="s">
        <v>7</v>
      </c>
      <c r="B7" s="4"/>
      <c r="C7" s="4"/>
      <c r="D7" s="4" t="s">
        <v>8</v>
      </c>
      <c r="E7" s="4"/>
      <c r="F7" s="4"/>
      <c r="G7" s="4"/>
    </row>
    <row r="8" customFormat="false" ht="15" hidden="false" customHeight="true" outlineLevel="0" collapsed="false">
      <c r="A8" s="4" t="s">
        <v>9</v>
      </c>
      <c r="B8" s="4"/>
      <c r="C8" s="4"/>
      <c r="D8" s="4" t="s">
        <v>10</v>
      </c>
      <c r="E8" s="4"/>
      <c r="F8" s="4"/>
      <c r="G8" s="4"/>
    </row>
    <row r="9" customFormat="false" ht="15" hidden="false" customHeight="true" outlineLevel="0" collapsed="false">
      <c r="A9" s="4" t="s">
        <v>11</v>
      </c>
      <c r="B9" s="4"/>
      <c r="C9" s="4"/>
      <c r="D9" s="4" t="s">
        <v>12</v>
      </c>
      <c r="E9" s="4"/>
      <c r="F9" s="4"/>
      <c r="G9" s="4"/>
    </row>
    <row r="10" customFormat="false" ht="15" hidden="false" customHeight="true" outlineLevel="0" collapsed="false">
      <c r="A10" s="4" t="s">
        <v>13</v>
      </c>
      <c r="B10" s="4"/>
      <c r="C10" s="4"/>
      <c r="D10" s="4" t="s">
        <v>14</v>
      </c>
      <c r="E10" s="4"/>
      <c r="F10" s="4"/>
      <c r="G10" s="4"/>
    </row>
    <row r="11" customFormat="false" ht="15" hidden="false" customHeight="true" outlineLevel="0" collapsed="false">
      <c r="A11" s="4" t="s">
        <v>15</v>
      </c>
      <c r="B11" s="4"/>
      <c r="C11" s="4"/>
      <c r="D11" s="4" t="s">
        <v>16</v>
      </c>
      <c r="E11" s="4"/>
      <c r="F11" s="4"/>
      <c r="G11" s="4"/>
    </row>
    <row r="12" customFormat="false" ht="15" hidden="false" customHeight="true" outlineLevel="0" collapsed="false">
      <c r="A12" s="4" t="s">
        <v>17</v>
      </c>
      <c r="B12" s="4"/>
      <c r="C12" s="4"/>
      <c r="D12" s="4" t="s">
        <v>18</v>
      </c>
      <c r="E12" s="4"/>
      <c r="F12" s="4"/>
      <c r="G12" s="4"/>
    </row>
    <row r="13" customFormat="false" ht="15" hidden="false" customHeight="true" outlineLevel="0" collapsed="false">
      <c r="A13" s="4" t="s">
        <v>19</v>
      </c>
      <c r="B13" s="4"/>
      <c r="C13" s="4"/>
      <c r="D13" s="4" t="s">
        <v>20</v>
      </c>
      <c r="E13" s="4"/>
      <c r="F13" s="4"/>
      <c r="G13" s="4"/>
    </row>
    <row r="14" customFormat="false" ht="15" hidden="false" customHeight="true" outlineLevel="0" collapsed="false">
      <c r="A14" s="4" t="s">
        <v>21</v>
      </c>
      <c r="B14" s="4"/>
      <c r="C14" s="4"/>
      <c r="D14" s="4" t="s">
        <v>22</v>
      </c>
      <c r="E14" s="4"/>
      <c r="F14" s="4"/>
      <c r="G14" s="4"/>
    </row>
    <row r="15" customFormat="false" ht="15" hidden="false" customHeight="true" outlineLevel="0" collapsed="false">
      <c r="A15" s="4" t="s">
        <v>23</v>
      </c>
      <c r="B15" s="4"/>
      <c r="C15" s="4"/>
      <c r="D15" s="4" t="s">
        <v>24</v>
      </c>
      <c r="E15" s="4"/>
      <c r="F15" s="4"/>
      <c r="G15" s="4"/>
    </row>
    <row r="17" customFormat="false" ht="18" hidden="false" customHeight="true" outlineLevel="0" collapsed="false">
      <c r="A17" s="5" t="s">
        <v>25</v>
      </c>
      <c r="B17" s="5" t="s">
        <v>26</v>
      </c>
      <c r="C17" s="5" t="s">
        <v>27</v>
      </c>
      <c r="D17" s="5" t="s">
        <v>28</v>
      </c>
      <c r="E17" s="5" t="s">
        <v>29</v>
      </c>
      <c r="F17" s="5" t="s">
        <v>30</v>
      </c>
      <c r="G17" s="5" t="s">
        <v>31</v>
      </c>
    </row>
    <row r="18" customFormat="false" ht="15" hidden="false" customHeight="true" outlineLevel="0" collapsed="false">
      <c r="A18" s="6" t="s">
        <v>32</v>
      </c>
      <c r="B18" s="6"/>
      <c r="C18" s="6"/>
      <c r="D18" s="6"/>
      <c r="E18" s="6"/>
      <c r="F18" s="6"/>
      <c r="G18" s="6"/>
    </row>
    <row r="19" customFormat="false" ht="27.75" hidden="false" customHeight="true" outlineLevel="0" collapsed="false">
      <c r="A19" s="7" t="n">
        <v>1</v>
      </c>
      <c r="B19" s="8" t="s">
        <v>33</v>
      </c>
      <c r="C19" s="7" t="s">
        <v>34</v>
      </c>
      <c r="D19" s="9" t="n">
        <v>36</v>
      </c>
      <c r="E19" s="10" t="n">
        <v>170</v>
      </c>
      <c r="F19" s="11" t="n">
        <f aca="false">D19*E19</f>
        <v>6120</v>
      </c>
      <c r="G19" s="12" t="s">
        <v>35</v>
      </c>
    </row>
    <row r="20" customFormat="false" ht="27.75" hidden="false" customHeight="true" outlineLevel="0" collapsed="false">
      <c r="A20" s="7" t="n">
        <v>2</v>
      </c>
      <c r="B20" s="8" t="s">
        <v>36</v>
      </c>
      <c r="C20" s="7" t="s">
        <v>37</v>
      </c>
      <c r="D20" s="9" t="n">
        <v>0.8</v>
      </c>
      <c r="E20" s="10" t="n">
        <v>2200</v>
      </c>
      <c r="F20" s="11" t="n">
        <f aca="false">D20*E20</f>
        <v>1760</v>
      </c>
      <c r="G20" s="12" t="s">
        <v>38</v>
      </c>
    </row>
    <row r="21" customFormat="false" ht="27.75" hidden="false" customHeight="true" outlineLevel="0" collapsed="false">
      <c r="A21" s="7" t="n">
        <v>3</v>
      </c>
      <c r="B21" s="8" t="s">
        <v>39</v>
      </c>
      <c r="C21" s="7" t="s">
        <v>37</v>
      </c>
      <c r="D21" s="9" t="n">
        <v>0.5</v>
      </c>
      <c r="E21" s="10" t="n">
        <v>1200</v>
      </c>
      <c r="F21" s="11" t="n">
        <f aca="false">D21*E21</f>
        <v>600</v>
      </c>
      <c r="G21" s="12"/>
    </row>
    <row r="22" customFormat="false" ht="27.75" hidden="false" customHeight="true" outlineLevel="0" collapsed="false">
      <c r="A22" s="7" t="n">
        <v>4</v>
      </c>
      <c r="B22" s="8" t="s">
        <v>40</v>
      </c>
      <c r="C22" s="7" t="s">
        <v>41</v>
      </c>
      <c r="D22" s="9" t="n">
        <v>1</v>
      </c>
      <c r="E22" s="10" t="n">
        <v>700</v>
      </c>
      <c r="F22" s="11" t="n">
        <f aca="false">D22*E22</f>
        <v>700</v>
      </c>
      <c r="G22" s="12" t="s">
        <v>42</v>
      </c>
    </row>
    <row r="23" customFormat="false" ht="27.75" hidden="false" customHeight="true" outlineLevel="0" collapsed="false">
      <c r="A23" s="7" t="n">
        <v>5</v>
      </c>
      <c r="B23" s="8" t="s">
        <v>43</v>
      </c>
      <c r="C23" s="7" t="s">
        <v>44</v>
      </c>
      <c r="D23" s="9" t="n">
        <v>10</v>
      </c>
      <c r="E23" s="10" t="n">
        <v>60</v>
      </c>
      <c r="F23" s="11" t="n">
        <f aca="false">D23*E23</f>
        <v>600</v>
      </c>
      <c r="G23" s="12"/>
    </row>
    <row r="24" customFormat="false" ht="15" hidden="false" customHeight="false" outlineLevel="0" collapsed="false">
      <c r="A24" s="13"/>
      <c r="B24" s="14" t="s">
        <v>45</v>
      </c>
      <c r="C24" s="13"/>
      <c r="D24" s="13"/>
      <c r="E24" s="13"/>
      <c r="F24" s="15" t="n">
        <f aca="false">SUM(F19:F23)</f>
        <v>9780</v>
      </c>
      <c r="G24" s="13"/>
    </row>
    <row r="25" customFormat="false" ht="15" hidden="false" customHeight="true" outlineLevel="0" collapsed="false">
      <c r="A25" s="6" t="s">
        <v>46</v>
      </c>
      <c r="B25" s="6"/>
      <c r="C25" s="6"/>
      <c r="D25" s="6"/>
      <c r="E25" s="6"/>
      <c r="F25" s="6"/>
      <c r="G25" s="6"/>
    </row>
    <row r="26" customFormat="false" ht="27.75" hidden="false" customHeight="true" outlineLevel="0" collapsed="false">
      <c r="A26" s="7" t="n">
        <v>6</v>
      </c>
      <c r="B26" s="8" t="s">
        <v>47</v>
      </c>
      <c r="C26" s="7" t="s">
        <v>34</v>
      </c>
      <c r="D26" s="9" t="n">
        <v>11</v>
      </c>
      <c r="E26" s="10" t="n">
        <v>1100</v>
      </c>
      <c r="F26" s="11" t="n">
        <f aca="false">D26*E26</f>
        <v>12100</v>
      </c>
      <c r="G26" s="12" t="s">
        <v>48</v>
      </c>
    </row>
    <row r="27" customFormat="false" ht="27.75" hidden="false" customHeight="true" outlineLevel="0" collapsed="false">
      <c r="A27" s="7" t="n">
        <v>7</v>
      </c>
      <c r="B27" s="8" t="s">
        <v>49</v>
      </c>
      <c r="C27" s="7" t="s">
        <v>34</v>
      </c>
      <c r="D27" s="9" t="n">
        <v>5</v>
      </c>
      <c r="E27" s="10" t="n">
        <v>850</v>
      </c>
      <c r="F27" s="11" t="n">
        <f aca="false">D27*E27</f>
        <v>4250</v>
      </c>
      <c r="G27" s="12" t="s">
        <v>50</v>
      </c>
    </row>
    <row r="28" customFormat="false" ht="15" hidden="false" customHeight="false" outlineLevel="0" collapsed="false">
      <c r="A28" s="13"/>
      <c r="B28" s="14" t="s">
        <v>51</v>
      </c>
      <c r="C28" s="13"/>
      <c r="D28" s="13"/>
      <c r="E28" s="13"/>
      <c r="F28" s="15" t="n">
        <f aca="false">SUM(F26:F27)</f>
        <v>16350</v>
      </c>
      <c r="G28" s="13"/>
    </row>
    <row r="29" customFormat="false" ht="15" hidden="false" customHeight="true" outlineLevel="0" collapsed="false">
      <c r="A29" s="6" t="s">
        <v>52</v>
      </c>
      <c r="B29" s="6"/>
      <c r="C29" s="6"/>
      <c r="D29" s="6"/>
      <c r="E29" s="6"/>
      <c r="F29" s="6"/>
      <c r="G29" s="6"/>
    </row>
    <row r="30" customFormat="false" ht="27.75" hidden="false" customHeight="true" outlineLevel="0" collapsed="false">
      <c r="A30" s="7" t="n">
        <v>8</v>
      </c>
      <c r="B30" s="8" t="s">
        <v>53</v>
      </c>
      <c r="C30" s="7" t="s">
        <v>34</v>
      </c>
      <c r="D30" s="9" t="n">
        <v>18</v>
      </c>
      <c r="E30" s="10" t="n">
        <v>650</v>
      </c>
      <c r="F30" s="11" t="n">
        <f aca="false">D30*E30</f>
        <v>11700</v>
      </c>
      <c r="G30" s="12" t="s">
        <v>54</v>
      </c>
    </row>
    <row r="31" customFormat="false" ht="27.75" hidden="false" customHeight="true" outlineLevel="0" collapsed="false">
      <c r="A31" s="7" t="n">
        <v>9</v>
      </c>
      <c r="B31" s="8" t="s">
        <v>55</v>
      </c>
      <c r="C31" s="7" t="s">
        <v>34</v>
      </c>
      <c r="D31" s="9" t="n">
        <v>2</v>
      </c>
      <c r="E31" s="10" t="n">
        <v>280</v>
      </c>
      <c r="F31" s="11" t="n">
        <f aca="false">D31*E31</f>
        <v>560</v>
      </c>
      <c r="G31" s="12" t="s">
        <v>56</v>
      </c>
    </row>
    <row r="32" customFormat="false" ht="15" hidden="false" customHeight="false" outlineLevel="0" collapsed="false">
      <c r="A32" s="13"/>
      <c r="B32" s="14" t="s">
        <v>57</v>
      </c>
      <c r="C32" s="13"/>
      <c r="D32" s="13"/>
      <c r="E32" s="13"/>
      <c r="F32" s="15" t="n">
        <f aca="false">SUM(F30:F31)</f>
        <v>12260</v>
      </c>
      <c r="G32" s="13"/>
    </row>
    <row r="33" customFormat="false" ht="15" hidden="false" customHeight="true" outlineLevel="0" collapsed="false">
      <c r="A33" s="6" t="s">
        <v>58</v>
      </c>
      <c r="B33" s="6"/>
      <c r="C33" s="6"/>
      <c r="D33" s="6"/>
      <c r="E33" s="6"/>
      <c r="F33" s="6"/>
      <c r="G33" s="6"/>
    </row>
    <row r="34" customFormat="false" ht="27.75" hidden="false" customHeight="true" outlineLevel="0" collapsed="false">
      <c r="A34" s="7" t="n">
        <v>10</v>
      </c>
      <c r="B34" s="8" t="s">
        <v>59</v>
      </c>
      <c r="C34" s="7" t="s">
        <v>44</v>
      </c>
      <c r="D34" s="9" t="n">
        <v>22</v>
      </c>
      <c r="E34" s="10" t="n">
        <v>750</v>
      </c>
      <c r="F34" s="11" t="n">
        <f aca="false">D34*E34</f>
        <v>16500</v>
      </c>
      <c r="G34" s="12" t="s">
        <v>60</v>
      </c>
    </row>
    <row r="35" customFormat="false" ht="27.75" hidden="false" customHeight="true" outlineLevel="0" collapsed="false">
      <c r="A35" s="7" t="n">
        <v>11</v>
      </c>
      <c r="B35" s="8" t="s">
        <v>61</v>
      </c>
      <c r="C35" s="7" t="s">
        <v>34</v>
      </c>
      <c r="D35" s="9" t="n">
        <v>10</v>
      </c>
      <c r="E35" s="10" t="n">
        <v>300</v>
      </c>
      <c r="F35" s="11" t="n">
        <f aca="false">D35*E35</f>
        <v>3000</v>
      </c>
      <c r="G35" s="12" t="s">
        <v>62</v>
      </c>
    </row>
    <row r="36" customFormat="false" ht="27.75" hidden="false" customHeight="true" outlineLevel="0" collapsed="false">
      <c r="A36" s="7" t="n">
        <v>12</v>
      </c>
      <c r="B36" s="8" t="s">
        <v>63</v>
      </c>
      <c r="C36" s="7" t="s">
        <v>34</v>
      </c>
      <c r="D36" s="9" t="n">
        <v>5</v>
      </c>
      <c r="E36" s="10" t="n">
        <v>280</v>
      </c>
      <c r="F36" s="11" t="n">
        <f aca="false">D36*E36</f>
        <v>1400</v>
      </c>
      <c r="G36" s="12" t="s">
        <v>64</v>
      </c>
    </row>
    <row r="37" customFormat="false" ht="27.75" hidden="false" customHeight="true" outlineLevel="0" collapsed="false">
      <c r="A37" s="7" t="n">
        <v>13</v>
      </c>
      <c r="B37" s="8" t="s">
        <v>65</v>
      </c>
      <c r="C37" s="7" t="s">
        <v>44</v>
      </c>
      <c r="D37" s="9" t="n">
        <v>24</v>
      </c>
      <c r="E37" s="10" t="n">
        <v>35</v>
      </c>
      <c r="F37" s="11" t="n">
        <f aca="false">D37*E37</f>
        <v>840</v>
      </c>
      <c r="G37" s="12" t="s">
        <v>66</v>
      </c>
    </row>
    <row r="38" customFormat="false" ht="27.75" hidden="false" customHeight="true" outlineLevel="0" collapsed="false">
      <c r="A38" s="7" t="n">
        <v>14</v>
      </c>
      <c r="B38" s="8" t="s">
        <v>67</v>
      </c>
      <c r="C38" s="7" t="s">
        <v>34</v>
      </c>
      <c r="D38" s="9" t="n">
        <v>10</v>
      </c>
      <c r="E38" s="10" t="n">
        <v>320</v>
      </c>
      <c r="F38" s="11" t="n">
        <f aca="false">D38*E38</f>
        <v>3200</v>
      </c>
      <c r="G38" s="12"/>
    </row>
    <row r="39" customFormat="false" ht="27.75" hidden="false" customHeight="true" outlineLevel="0" collapsed="false">
      <c r="A39" s="7" t="n">
        <v>15</v>
      </c>
      <c r="B39" s="8" t="s">
        <v>68</v>
      </c>
      <c r="C39" s="7" t="s">
        <v>69</v>
      </c>
      <c r="D39" s="9" t="n">
        <v>1</v>
      </c>
      <c r="E39" s="10" t="n">
        <v>750</v>
      </c>
      <c r="F39" s="11" t="n">
        <f aca="false">D39*E39</f>
        <v>750</v>
      </c>
      <c r="G39" s="12"/>
    </row>
    <row r="40" customFormat="false" ht="27.75" hidden="false" customHeight="true" outlineLevel="0" collapsed="false">
      <c r="A40" s="7" t="n">
        <v>16</v>
      </c>
      <c r="B40" s="8" t="s">
        <v>70</v>
      </c>
      <c r="C40" s="7" t="s">
        <v>71</v>
      </c>
      <c r="D40" s="9" t="n">
        <v>1</v>
      </c>
      <c r="E40" s="10" t="n">
        <v>900</v>
      </c>
      <c r="F40" s="11" t="n">
        <f aca="false">D40*E40</f>
        <v>900</v>
      </c>
      <c r="G40" s="12"/>
    </row>
    <row r="41" customFormat="false" ht="15" hidden="false" customHeight="false" outlineLevel="0" collapsed="false">
      <c r="A41" s="13"/>
      <c r="B41" s="14" t="s">
        <v>72</v>
      </c>
      <c r="C41" s="13"/>
      <c r="D41" s="13"/>
      <c r="E41" s="13"/>
      <c r="F41" s="15" t="n">
        <f aca="false">SUM(F34:F40)</f>
        <v>26590</v>
      </c>
      <c r="G41" s="13"/>
    </row>
    <row r="42" customFormat="false" ht="15" hidden="false" customHeight="true" outlineLevel="0" collapsed="false">
      <c r="A42" s="6" t="s">
        <v>73</v>
      </c>
      <c r="B42" s="6"/>
      <c r="C42" s="6"/>
      <c r="D42" s="6"/>
      <c r="E42" s="6"/>
      <c r="F42" s="6"/>
      <c r="G42" s="6"/>
    </row>
    <row r="43" customFormat="false" ht="27.75" hidden="false" customHeight="true" outlineLevel="0" collapsed="false">
      <c r="A43" s="7" t="n">
        <v>17</v>
      </c>
      <c r="B43" s="8" t="s">
        <v>74</v>
      </c>
      <c r="C43" s="7" t="s">
        <v>34</v>
      </c>
      <c r="D43" s="9" t="n">
        <v>60</v>
      </c>
      <c r="E43" s="10" t="n">
        <v>70</v>
      </c>
      <c r="F43" s="11" t="n">
        <f aca="false">D43*E43</f>
        <v>4200</v>
      </c>
      <c r="G43" s="12" t="s">
        <v>75</v>
      </c>
    </row>
    <row r="44" customFormat="false" ht="27.75" hidden="false" customHeight="true" outlineLevel="0" collapsed="false">
      <c r="A44" s="7" t="n">
        <v>18</v>
      </c>
      <c r="B44" s="8" t="s">
        <v>76</v>
      </c>
      <c r="C44" s="7" t="s">
        <v>34</v>
      </c>
      <c r="D44" s="9" t="n">
        <v>16</v>
      </c>
      <c r="E44" s="10" t="n">
        <v>90</v>
      </c>
      <c r="F44" s="11" t="n">
        <f aca="false">D44*E44</f>
        <v>1440</v>
      </c>
      <c r="G44" s="12" t="s">
        <v>77</v>
      </c>
    </row>
    <row r="45" customFormat="false" ht="27.75" hidden="false" customHeight="true" outlineLevel="0" collapsed="false">
      <c r="A45" s="7" t="n">
        <v>19</v>
      </c>
      <c r="B45" s="8" t="s">
        <v>78</v>
      </c>
      <c r="C45" s="7" t="s">
        <v>71</v>
      </c>
      <c r="D45" s="9" t="n">
        <v>8</v>
      </c>
      <c r="E45" s="10" t="n">
        <v>320</v>
      </c>
      <c r="F45" s="11" t="n">
        <f aca="false">D45*E45</f>
        <v>2560</v>
      </c>
      <c r="G45" s="12" t="s">
        <v>79</v>
      </c>
    </row>
    <row r="46" customFormat="false" ht="27.75" hidden="false" customHeight="true" outlineLevel="0" collapsed="false">
      <c r="A46" s="7" t="n">
        <v>20</v>
      </c>
      <c r="B46" s="8" t="s">
        <v>80</v>
      </c>
      <c r="C46" s="7" t="s">
        <v>71</v>
      </c>
      <c r="D46" s="9" t="n">
        <v>1</v>
      </c>
      <c r="E46" s="10" t="n">
        <v>2500</v>
      </c>
      <c r="F46" s="11" t="n">
        <f aca="false">D46*E46</f>
        <v>2500</v>
      </c>
      <c r="G46" s="12"/>
    </row>
    <row r="47" customFormat="false" ht="27.75" hidden="false" customHeight="true" outlineLevel="0" collapsed="false">
      <c r="A47" s="7" t="n">
        <v>21</v>
      </c>
      <c r="B47" s="8" t="s">
        <v>81</v>
      </c>
      <c r="C47" s="7" t="s">
        <v>82</v>
      </c>
      <c r="D47" s="9" t="n">
        <v>15</v>
      </c>
      <c r="E47" s="10" t="n">
        <v>220</v>
      </c>
      <c r="F47" s="11" t="n">
        <f aca="false">D47*E47</f>
        <v>3300</v>
      </c>
      <c r="G47" s="12" t="s">
        <v>83</v>
      </c>
    </row>
    <row r="48" customFormat="false" ht="27.75" hidden="false" customHeight="true" outlineLevel="0" collapsed="false">
      <c r="A48" s="7" t="n">
        <v>22</v>
      </c>
      <c r="B48" s="8" t="s">
        <v>84</v>
      </c>
      <c r="C48" s="7" t="s">
        <v>85</v>
      </c>
      <c r="D48" s="9" t="n">
        <v>3</v>
      </c>
      <c r="E48" s="10" t="n">
        <v>300</v>
      </c>
      <c r="F48" s="11" t="n">
        <f aca="false">D48*E48</f>
        <v>900</v>
      </c>
      <c r="G48" s="12"/>
    </row>
    <row r="49" customFormat="false" ht="15" hidden="false" customHeight="false" outlineLevel="0" collapsed="false">
      <c r="A49" s="13"/>
      <c r="B49" s="14" t="s">
        <v>86</v>
      </c>
      <c r="C49" s="13"/>
      <c r="D49" s="13"/>
      <c r="E49" s="13"/>
      <c r="F49" s="15" t="n">
        <f aca="false">SUM(F43:F48)</f>
        <v>14900</v>
      </c>
      <c r="G49" s="13"/>
    </row>
    <row r="51" customFormat="false" ht="15" hidden="false" customHeight="false" outlineLevel="0" collapsed="false">
      <c r="A51" s="16"/>
      <c r="B51" s="17" t="s">
        <v>87</v>
      </c>
      <c r="C51" s="16"/>
      <c r="D51" s="16"/>
      <c r="E51" s="16"/>
      <c r="F51" s="18" t="n">
        <f aca="false">F24+F28+F32+F41+F49</f>
        <v>79880</v>
      </c>
      <c r="G51" s="16"/>
    </row>
    <row r="52" customFormat="false" ht="15" hidden="false" customHeight="false" outlineLevel="0" collapsed="false">
      <c r="A52" s="19"/>
      <c r="B52" s="20" t="s">
        <v>88</v>
      </c>
      <c r="C52" s="19"/>
      <c r="D52" s="19"/>
      <c r="E52" s="21" t="n">
        <v>0.1</v>
      </c>
      <c r="F52" s="11" t="n">
        <f aca="false">F51*E52</f>
        <v>7988</v>
      </c>
      <c r="G52" s="19"/>
    </row>
    <row r="53" customFormat="false" ht="15" hidden="false" customHeight="false" outlineLevel="0" collapsed="false">
      <c r="A53" s="19"/>
      <c r="B53" s="20" t="s">
        <v>89</v>
      </c>
      <c r="C53" s="19"/>
      <c r="D53" s="19"/>
      <c r="E53" s="19"/>
      <c r="F53" s="10" t="n">
        <v>6000</v>
      </c>
      <c r="G53" s="19"/>
    </row>
    <row r="54" customFormat="false" ht="19.5" hidden="false" customHeight="true" outlineLevel="0" collapsed="false">
      <c r="A54" s="22"/>
      <c r="B54" s="23" t="s">
        <v>90</v>
      </c>
      <c r="C54" s="22"/>
      <c r="D54" s="22"/>
      <c r="E54" s="22"/>
      <c r="F54" s="24" t="n">
        <f aca="false">F51+F52+F53</f>
        <v>93868</v>
      </c>
      <c r="G54" s="22"/>
    </row>
    <row r="56" customFormat="false" ht="13.5" hidden="false" customHeight="true" outlineLevel="0" collapsed="false">
      <c r="A56" s="25" t="s">
        <v>91</v>
      </c>
      <c r="B56" s="25"/>
      <c r="C56" s="25"/>
      <c r="D56" s="25"/>
      <c r="E56" s="25"/>
      <c r="F56" s="25"/>
      <c r="G56" s="25"/>
    </row>
    <row r="57" customFormat="false" ht="25.5" hidden="false" customHeight="true" outlineLevel="0" collapsed="false">
      <c r="A57" s="26" t="s">
        <v>92</v>
      </c>
      <c r="B57" s="26"/>
      <c r="C57" s="26"/>
      <c r="D57" s="26"/>
      <c r="E57" s="26"/>
      <c r="F57" s="26"/>
      <c r="G57" s="26"/>
    </row>
    <row r="58" customFormat="false" ht="25.5" hidden="false" customHeight="true" outlineLevel="0" collapsed="false">
      <c r="A58" s="26" t="s">
        <v>93</v>
      </c>
      <c r="B58" s="26"/>
      <c r="C58" s="26"/>
      <c r="D58" s="26"/>
      <c r="E58" s="26"/>
      <c r="F58" s="26"/>
      <c r="G58" s="26"/>
    </row>
    <row r="59" customFormat="false" ht="25.5" hidden="false" customHeight="true" outlineLevel="0" collapsed="false">
      <c r="A59" s="26" t="s">
        <v>94</v>
      </c>
      <c r="B59" s="26"/>
      <c r="C59" s="26"/>
      <c r="D59" s="26"/>
      <c r="E59" s="26"/>
      <c r="F59" s="26"/>
      <c r="G59" s="26"/>
    </row>
    <row r="60" customFormat="false" ht="25.5" hidden="false" customHeight="true" outlineLevel="0" collapsed="false">
      <c r="A60" s="26" t="s">
        <v>95</v>
      </c>
      <c r="B60" s="26"/>
      <c r="C60" s="26"/>
      <c r="D60" s="26"/>
      <c r="E60" s="26"/>
      <c r="F60" s="26"/>
      <c r="G60" s="26"/>
    </row>
    <row r="61" customFormat="false" ht="25.5" hidden="false" customHeight="true" outlineLevel="0" collapsed="false">
      <c r="A61" s="26" t="s">
        <v>96</v>
      </c>
      <c r="B61" s="26"/>
      <c r="C61" s="26"/>
      <c r="D61" s="26"/>
      <c r="E61" s="26"/>
      <c r="F61" s="26"/>
      <c r="G61" s="26"/>
    </row>
    <row r="62" customFormat="false" ht="25.5" hidden="false" customHeight="true" outlineLevel="0" collapsed="false">
      <c r="A62" s="26" t="s">
        <v>97</v>
      </c>
      <c r="B62" s="26"/>
      <c r="C62" s="26"/>
      <c r="D62" s="26"/>
      <c r="E62" s="26"/>
      <c r="F62" s="26"/>
      <c r="G62" s="26"/>
    </row>
  </sheetData>
  <mergeCells count="37">
    <mergeCell ref="A1:G1"/>
    <mergeCell ref="A2:G2"/>
    <mergeCell ref="A4:G4"/>
    <mergeCell ref="A5:C5"/>
    <mergeCell ref="D5:G5"/>
    <mergeCell ref="A6:C6"/>
    <mergeCell ref="D6:G6"/>
    <mergeCell ref="A7:C7"/>
    <mergeCell ref="D7:G7"/>
    <mergeCell ref="A8:C8"/>
    <mergeCell ref="D8:G8"/>
    <mergeCell ref="A9:C9"/>
    <mergeCell ref="D9:G9"/>
    <mergeCell ref="A10:C10"/>
    <mergeCell ref="D10:G10"/>
    <mergeCell ref="A11:C11"/>
    <mergeCell ref="D11:G11"/>
    <mergeCell ref="A12:C12"/>
    <mergeCell ref="D12:G12"/>
    <mergeCell ref="A13:C13"/>
    <mergeCell ref="D13:G13"/>
    <mergeCell ref="A14:C14"/>
    <mergeCell ref="D14:G14"/>
    <mergeCell ref="A15:C15"/>
    <mergeCell ref="D15:G15"/>
    <mergeCell ref="A18:G18"/>
    <mergeCell ref="A25:G25"/>
    <mergeCell ref="A29:G29"/>
    <mergeCell ref="A33:G33"/>
    <mergeCell ref="A42:G42"/>
    <mergeCell ref="A56:G56"/>
    <mergeCell ref="A57:G57"/>
    <mergeCell ref="A58:G58"/>
    <mergeCell ref="A59:G59"/>
    <mergeCell ref="A60:G60"/>
    <mergeCell ref="A61:G61"/>
    <mergeCell ref="A62:G6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34"/>
    <col collapsed="false" customWidth="true" hidden="false" outlineLevel="0" max="4" min="3" style="0" width="10"/>
    <col collapsed="false" customWidth="true" hidden="false" outlineLevel="0" max="5" min="5" style="0" width="12"/>
    <col collapsed="false" customWidth="true" hidden="false" outlineLevel="0" max="6" min="6" style="0" width="40"/>
  </cols>
  <sheetData>
    <row r="1" customFormat="false" ht="17.35" hidden="false" customHeight="false" outlineLevel="0" collapsed="false">
      <c r="A1" s="27" t="s">
        <v>98</v>
      </c>
      <c r="B1" s="27"/>
      <c r="C1" s="27"/>
      <c r="D1" s="27"/>
      <c r="E1" s="27"/>
      <c r="F1" s="27"/>
    </row>
    <row r="2" customFormat="false" ht="15" hidden="false" customHeight="true" outlineLevel="0" collapsed="false">
      <c r="A2" s="2" t="s">
        <v>99</v>
      </c>
      <c r="B2" s="2"/>
      <c r="C2" s="2"/>
      <c r="D2" s="2"/>
      <c r="E2" s="2"/>
      <c r="F2" s="2"/>
    </row>
    <row r="4" customFormat="false" ht="15" hidden="false" customHeight="false" outlineLevel="0" collapsed="false">
      <c r="A4" s="5" t="s">
        <v>100</v>
      </c>
      <c r="B4" s="5" t="s">
        <v>101</v>
      </c>
      <c r="C4" s="5" t="s">
        <v>102</v>
      </c>
      <c r="D4" s="5" t="s">
        <v>103</v>
      </c>
      <c r="E4" s="5" t="s">
        <v>104</v>
      </c>
      <c r="F4" s="5" t="s">
        <v>105</v>
      </c>
    </row>
    <row r="5" customFormat="false" ht="19.5" hidden="false" customHeight="true" outlineLevel="0" collapsed="false">
      <c r="A5" s="8" t="s">
        <v>106</v>
      </c>
      <c r="B5" s="8" t="s">
        <v>107</v>
      </c>
      <c r="C5" s="7" t="s">
        <v>108</v>
      </c>
      <c r="D5" s="7" t="n">
        <v>3</v>
      </c>
      <c r="E5" s="7" t="n">
        <v>3</v>
      </c>
      <c r="F5" s="8" t="s">
        <v>109</v>
      </c>
    </row>
    <row r="6" customFormat="false" ht="19.5" hidden="false" customHeight="true" outlineLevel="0" collapsed="false">
      <c r="A6" s="8"/>
      <c r="B6" s="8" t="s">
        <v>110</v>
      </c>
      <c r="C6" s="7" t="s">
        <v>108</v>
      </c>
      <c r="D6" s="7" t="n">
        <v>2</v>
      </c>
      <c r="E6" s="7" t="n">
        <v>2</v>
      </c>
      <c r="F6" s="8" t="s">
        <v>109</v>
      </c>
    </row>
    <row r="7" customFormat="false" ht="19.5" hidden="false" customHeight="true" outlineLevel="0" collapsed="false">
      <c r="A7" s="8"/>
      <c r="B7" s="8" t="s">
        <v>111</v>
      </c>
      <c r="C7" s="7" t="s">
        <v>112</v>
      </c>
      <c r="D7" s="7" t="n">
        <v>2</v>
      </c>
      <c r="E7" s="7" t="n">
        <v>1</v>
      </c>
      <c r="F7" s="8" t="s">
        <v>113</v>
      </c>
    </row>
    <row r="8" customFormat="false" ht="19.5" hidden="false" customHeight="true" outlineLevel="0" collapsed="false">
      <c r="A8" s="8"/>
      <c r="B8" s="8" t="s">
        <v>114</v>
      </c>
      <c r="C8" s="7" t="s">
        <v>115</v>
      </c>
      <c r="D8" s="7" t="n">
        <v>4</v>
      </c>
      <c r="E8" s="7" t="n">
        <v>2</v>
      </c>
      <c r="F8" s="8" t="s">
        <v>116</v>
      </c>
    </row>
    <row r="9" customFormat="false" ht="19.5" hidden="false" customHeight="true" outlineLevel="0" collapsed="false">
      <c r="A9" s="8"/>
      <c r="B9" s="8" t="s">
        <v>117</v>
      </c>
      <c r="C9" s="7" t="s">
        <v>118</v>
      </c>
      <c r="D9" s="7" t="n">
        <v>4</v>
      </c>
      <c r="E9" s="7" t="n">
        <v>2</v>
      </c>
      <c r="F9" s="8" t="s">
        <v>119</v>
      </c>
    </row>
    <row r="10" customFormat="false" ht="19.5" hidden="false" customHeight="true" outlineLevel="0" collapsed="false">
      <c r="A10" s="8"/>
      <c r="B10" s="8" t="s">
        <v>120</v>
      </c>
      <c r="C10" s="7" t="s">
        <v>121</v>
      </c>
      <c r="D10" s="7" t="n">
        <v>6</v>
      </c>
      <c r="E10" s="7"/>
      <c r="F10" s="8" t="s">
        <v>122</v>
      </c>
    </row>
    <row r="11" customFormat="false" ht="19.5" hidden="false" customHeight="true" outlineLevel="0" collapsed="false">
      <c r="A11" s="28"/>
      <c r="B11" s="28" t="s">
        <v>123</v>
      </c>
      <c r="C11" s="29"/>
      <c r="D11" s="29"/>
      <c r="E11" s="29" t="n">
        <v>10</v>
      </c>
      <c r="F11" s="28" t="s">
        <v>124</v>
      </c>
    </row>
    <row r="12" customFormat="false" ht="19.5" hidden="false" customHeight="true" outlineLevel="0" collapsed="false">
      <c r="A12" s="8" t="s">
        <v>125</v>
      </c>
      <c r="B12" s="8" t="s">
        <v>19</v>
      </c>
      <c r="C12" s="7" t="s">
        <v>126</v>
      </c>
      <c r="D12" s="7" t="n">
        <v>9</v>
      </c>
      <c r="E12" s="7" t="n">
        <v>5</v>
      </c>
      <c r="F12" s="8" t="s">
        <v>127</v>
      </c>
    </row>
    <row r="13" customFormat="false" ht="19.5" hidden="false" customHeight="true" outlineLevel="0" collapsed="false">
      <c r="A13" s="8" t="s">
        <v>128</v>
      </c>
      <c r="B13" s="8" t="s">
        <v>129</v>
      </c>
      <c r="C13" s="7" t="s">
        <v>126</v>
      </c>
      <c r="D13" s="7" t="n">
        <v>35</v>
      </c>
      <c r="E13" s="7" t="n">
        <v>18</v>
      </c>
      <c r="F13" s="8" t="s">
        <v>130</v>
      </c>
    </row>
    <row r="14" customFormat="false" ht="19.5" hidden="false" customHeight="true" outlineLevel="0" collapsed="false">
      <c r="A14" s="8" t="s">
        <v>131</v>
      </c>
      <c r="B14" s="8" t="s">
        <v>132</v>
      </c>
      <c r="C14" s="7" t="s">
        <v>108</v>
      </c>
      <c r="D14" s="7" t="n">
        <v>10</v>
      </c>
      <c r="E14" s="7" t="n">
        <v>10</v>
      </c>
      <c r="F14" s="8" t="s">
        <v>109</v>
      </c>
    </row>
    <row r="15" customFormat="false" ht="19.5" hidden="false" customHeight="true" outlineLevel="0" collapsed="false">
      <c r="A15" s="8" t="s">
        <v>133</v>
      </c>
      <c r="B15" s="8" t="s">
        <v>134</v>
      </c>
      <c r="C15" s="7" t="s">
        <v>126</v>
      </c>
      <c r="D15" s="7" t="n">
        <v>9</v>
      </c>
      <c r="E15" s="7" t="n">
        <v>5</v>
      </c>
      <c r="F15" s="8" t="s">
        <v>135</v>
      </c>
    </row>
    <row r="16" customFormat="false" ht="19.5" hidden="false" customHeight="true" outlineLevel="0" collapsed="false">
      <c r="A16" s="8"/>
      <c r="B16" s="8" t="s">
        <v>136</v>
      </c>
      <c r="C16" s="7" t="s">
        <v>108</v>
      </c>
      <c r="D16" s="7" t="n">
        <v>2</v>
      </c>
      <c r="E16" s="7" t="n">
        <v>2</v>
      </c>
      <c r="F16" s="8" t="s">
        <v>137</v>
      </c>
    </row>
    <row r="18" customFormat="false" ht="22.35" hidden="false" customHeight="true" outlineLevel="0" collapsed="false">
      <c r="A18" s="26" t="s">
        <v>138</v>
      </c>
      <c r="B18" s="26"/>
      <c r="C18" s="26"/>
      <c r="D18" s="26"/>
      <c r="E18" s="26"/>
      <c r="F18" s="26"/>
    </row>
  </sheetData>
  <mergeCells count="3">
    <mergeCell ref="A1:F1"/>
    <mergeCell ref="A2:F2"/>
    <mergeCell ref="A18:F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2026-07-18T07:50:52Z</dcterms:created>
  <dc:creator>openpyxl</dc:creator>
  <dc:description/>
  <dc:language>en-US</dc:language>
  <cp:lastModifiedBy/>
  <dcterms:modified xsi:type="dcterms:W3CDTF">2026-07-18T07:50:52Z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